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Luis López\Desktop\importantes\2023\"/>
    </mc:Choice>
  </mc:AlternateContent>
  <xr:revisionPtr revIDLastSave="0" documentId="13_ncr:1_{0C8B433A-2FE3-4A57-841D-DDFFCB9994DB}" xr6:coauthVersionLast="47" xr6:coauthVersionMax="47" xr10:uidLastSave="{00000000-0000-0000-0000-000000000000}"/>
  <bookViews>
    <workbookView xWindow="-120" yWindow="-120" windowWidth="29040" windowHeight="15840" tabRatio="379" xr2:uid="{00000000-000D-0000-FFFF-FFFF00000000}"/>
  </bookViews>
  <sheets>
    <sheet name="Hoja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5" i="3" l="1"/>
  <c r="S12" i="3"/>
  <c r="L25" i="3"/>
  <c r="M25" i="3"/>
  <c r="N25" i="3"/>
  <c r="O25" i="3"/>
  <c r="P25" i="3"/>
  <c r="Q25" i="3"/>
  <c r="S24" i="3"/>
  <c r="S23" i="3"/>
  <c r="S22" i="3"/>
  <c r="S21" i="3"/>
  <c r="S20" i="3"/>
  <c r="S19" i="3"/>
  <c r="S18" i="3"/>
  <c r="S17" i="3"/>
  <c r="S16" i="3"/>
  <c r="S15" i="3"/>
  <c r="S14" i="3"/>
  <c r="S13" i="3"/>
  <c r="S11" i="3"/>
  <c r="S10" i="3"/>
  <c r="S9" i="3"/>
  <c r="S8" i="3"/>
  <c r="S25" i="3" l="1"/>
  <c r="K11" i="3" l="1"/>
  <c r="T11" i="3" s="1"/>
  <c r="K10" i="3"/>
  <c r="T10" i="3" s="1"/>
  <c r="J31" i="3"/>
  <c r="I31" i="3"/>
  <c r="H31" i="3"/>
  <c r="G31" i="3"/>
  <c r="F31" i="3"/>
  <c r="E31" i="3"/>
  <c r="D31" i="3"/>
  <c r="H30" i="3"/>
  <c r="J25" i="3"/>
  <c r="I25" i="3"/>
  <c r="G25" i="3"/>
  <c r="F25" i="3"/>
  <c r="D25" i="3"/>
  <c r="K24" i="3"/>
  <c r="T24" i="3" s="1"/>
  <c r="K23" i="3"/>
  <c r="T23" i="3" s="1"/>
  <c r="K22" i="3"/>
  <c r="T22" i="3" s="1"/>
  <c r="K21" i="3"/>
  <c r="T21" i="3" s="1"/>
  <c r="K20" i="3"/>
  <c r="T20" i="3" s="1"/>
  <c r="K19" i="3"/>
  <c r="T19" i="3" s="1"/>
  <c r="K18" i="3"/>
  <c r="T18" i="3" s="1"/>
  <c r="K17" i="3"/>
  <c r="T17" i="3" s="1"/>
  <c r="K16" i="3"/>
  <c r="T16" i="3" s="1"/>
  <c r="K15" i="3"/>
  <c r="T15" i="3" s="1"/>
  <c r="K14" i="3"/>
  <c r="T14" i="3" s="1"/>
  <c r="K13" i="3"/>
  <c r="T13" i="3" s="1"/>
  <c r="K12" i="3"/>
  <c r="T12" i="3" s="1"/>
  <c r="K9" i="3"/>
  <c r="T9" i="3" s="1"/>
  <c r="H25" i="3"/>
  <c r="K8" i="3" l="1"/>
  <c r="T8" i="3" s="1"/>
  <c r="T25" i="3" s="1"/>
  <c r="H26" i="3"/>
  <c r="E25" i="3"/>
  <c r="H32" i="3"/>
  <c r="K25" i="3"/>
</calcChain>
</file>

<file path=xl/sharedStrings.xml><?xml version="1.0" encoding="utf-8"?>
<sst xmlns="http://schemas.openxmlformats.org/spreadsheetml/2006/main" count="63" uniqueCount="54">
  <si>
    <t>NO.</t>
  </si>
  <si>
    <t>PUESTO NOMINAL</t>
  </si>
  <si>
    <t>SALARIO DEVENGADO</t>
  </si>
  <si>
    <t>BONO PROF.</t>
  </si>
  <si>
    <t>COMPLEMENTO PERSONAL</t>
  </si>
  <si>
    <t>BONO DE ANTIGÜEDAD</t>
  </si>
  <si>
    <t>GASTOS DE REPRESENTACIÓN</t>
  </si>
  <si>
    <t>BONO DE RESPONSABILIDAD</t>
  </si>
  <si>
    <t>BN 66-2000</t>
  </si>
  <si>
    <t xml:space="preserve">ASISTENTE PROFESIONAL I </t>
  </si>
  <si>
    <t>SECRETARIO EJECUTIVO IV</t>
  </si>
  <si>
    <t>TECNICO ARTISTICO III</t>
  </si>
  <si>
    <t xml:space="preserve">ASISTENTE PROFESIONAL II </t>
  </si>
  <si>
    <t>TRABAJADOR OPERATIVO IV</t>
  </si>
  <si>
    <t>ASISTENTE PROFESIONAL JEFE</t>
  </si>
  <si>
    <t>BONIFICACIONES</t>
  </si>
  <si>
    <t>GOBERNADOR DEPARTAMENTAL</t>
  </si>
  <si>
    <t>PROFESIONAL JEFE II</t>
  </si>
  <si>
    <t>MENSUAL INDIVIDUAL</t>
  </si>
  <si>
    <t>TOTAL</t>
  </si>
  <si>
    <t>MENSUAL</t>
  </si>
  <si>
    <t>3er. CUATRIMESTRE</t>
  </si>
  <si>
    <t>SALDOS PRESUPUESTO VIGENTE</t>
  </si>
  <si>
    <t>NOMBRE</t>
  </si>
  <si>
    <t>LUIS JOSÉ LÓPEZ TZIC</t>
  </si>
  <si>
    <t>LUIS SALVADOR LÓPEZ FELIX</t>
  </si>
  <si>
    <t>CELSO EDUARDO VASQUEZ TZUL</t>
  </si>
  <si>
    <t>JORGE LUIS VÁSQUEZ DE LEON</t>
  </si>
  <si>
    <t>NICOLÁS EFRAÍN TZOC JUÁREZ</t>
  </si>
  <si>
    <t>SERGIO EFRAÍN GARCÍA SAY</t>
  </si>
  <si>
    <t>MARTA RUFINA YAX TAX</t>
  </si>
  <si>
    <t>ANTONIO MARCELINO TZUL</t>
  </si>
  <si>
    <t>MARIA RAQUEL TZOY SOC</t>
  </si>
  <si>
    <t>SANTOS MAXIMILIANO TISTOJ SAJCHE</t>
  </si>
  <si>
    <t>MANUEL ANGEL GUARCHAJ TAMBRIZ</t>
  </si>
  <si>
    <t>DANIEL GABINO CHAN SAQUIC</t>
  </si>
  <si>
    <t>DAVID SAJCHE VASQUEZ</t>
  </si>
  <si>
    <t>MARIO EFRAIN AJUCUM GARCIA</t>
  </si>
  <si>
    <t xml:space="preserve">CIRIACO FERNANDO TISTOJ CHAN </t>
  </si>
  <si>
    <t>AGUSTIN VASQUEZ PUAC</t>
  </si>
  <si>
    <t>JOSÉ PABLO ORDOÑEZ BENITEZ</t>
  </si>
  <si>
    <t>DESCUENTOS</t>
  </si>
  <si>
    <t>I.G.S.S</t>
  </si>
  <si>
    <t>ISR</t>
  </si>
  <si>
    <t>MONTEPIO</t>
  </si>
  <si>
    <t>AUXILIO POSTUMO ANAPEP</t>
  </si>
  <si>
    <t>AUXILIO CESANTIA EMPLEADOS PUBLICOS ACEP</t>
  </si>
  <si>
    <t>FIANZA DE FIDELIDAD</t>
  </si>
  <si>
    <t>DTO. 81-70</t>
  </si>
  <si>
    <t>TOTAL DE DESCUENTOS</t>
  </si>
  <si>
    <t>SALARIO LIQUIDO</t>
  </si>
  <si>
    <t>GOBERNACION DEPARTAMENTAL DE TOTONICAPÁN</t>
  </si>
  <si>
    <t>NOMINA DE SALARIOS PERSONAL PERMANENTE</t>
  </si>
  <si>
    <t>MES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</si>
</sst>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[$€-2]* #,##0.00_);_([$€-2]* \(#,##0.00\);_([$€-2]* &quot;-&quot;??_)"/>
    <numFmt numFmtId="166" formatCode="[$Q-100A]#,##0.00"/>
    <numFmt numFmtId="167" formatCode="&quot;Q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rgb="FFFF000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9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 wrapText="1"/>
    </xf>
    <xf numFmtId="166" fontId="4" fillId="3" borderId="1" xfId="1" applyNumberFormat="1" applyFont="1" applyFill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5" fillId="0" borderId="9" xfId="0" applyNumberFormat="1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4" fontId="5" fillId="4" borderId="2" xfId="0" applyNumberFormat="1" applyFont="1" applyFill="1" applyBorder="1" applyAlignment="1">
      <alignment horizontal="center" vertical="center" wrapText="1"/>
    </xf>
    <xf numFmtId="44" fontId="8" fillId="0" borderId="2" xfId="0" applyNumberFormat="1" applyFont="1" applyBorder="1" applyAlignment="1">
      <alignment horizontal="center" vertical="center" wrapText="1"/>
    </xf>
    <xf numFmtId="44" fontId="9" fillId="0" borderId="2" xfId="0" applyNumberFormat="1" applyFont="1" applyBorder="1" applyAlignment="1">
      <alignment horizontal="center" vertical="center" wrapText="1"/>
    </xf>
    <xf numFmtId="44" fontId="8" fillId="0" borderId="5" xfId="0" applyNumberFormat="1" applyFont="1" applyBorder="1" applyAlignment="1">
      <alignment horizontal="center" vertical="center" wrapText="1"/>
    </xf>
    <xf numFmtId="44" fontId="8" fillId="0" borderId="4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3" borderId="9" xfId="1" applyNumberFormat="1" applyFont="1" applyFill="1" applyBorder="1" applyAlignment="1">
      <alignment horizontal="center" vertical="center" wrapText="1"/>
    </xf>
    <xf numFmtId="166" fontId="6" fillId="0" borderId="0" xfId="1" applyNumberFormat="1" applyFont="1" applyFill="1" applyBorder="1" applyAlignment="1">
      <alignment vertical="center"/>
    </xf>
    <xf numFmtId="166" fontId="4" fillId="3" borderId="2" xfId="0" applyNumberFormat="1" applyFont="1" applyFill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 wrapText="1"/>
    </xf>
    <xf numFmtId="167" fontId="5" fillId="0" borderId="2" xfId="0" applyNumberFormat="1" applyFont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166" fontId="0" fillId="0" borderId="0" xfId="0" applyNumberFormat="1"/>
    <xf numFmtId="166" fontId="4" fillId="3" borderId="1" xfId="0" applyNumberFormat="1" applyFont="1" applyFill="1" applyBorder="1" applyAlignment="1">
      <alignment horizontal="center" vertical="center" wrapText="1"/>
    </xf>
    <xf numFmtId="166" fontId="4" fillId="3" borderId="6" xfId="0" applyNumberFormat="1" applyFont="1" applyFill="1" applyBorder="1" applyAlignment="1">
      <alignment horizontal="center" vertical="center" wrapText="1"/>
    </xf>
    <xf numFmtId="166" fontId="4" fillId="3" borderId="7" xfId="1" applyNumberFormat="1" applyFont="1" applyFill="1" applyBorder="1" applyAlignment="1">
      <alignment horizontal="center" vertical="center"/>
    </xf>
    <xf numFmtId="166" fontId="4" fillId="3" borderId="3" xfId="1" applyNumberFormat="1" applyFont="1" applyFill="1" applyBorder="1" applyAlignment="1">
      <alignment horizontal="center" vertical="center"/>
    </xf>
    <xf numFmtId="166" fontId="4" fillId="3" borderId="8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4" fontId="5" fillId="0" borderId="7" xfId="0" applyNumberFormat="1" applyFont="1" applyBorder="1" applyAlignment="1">
      <alignment horizontal="center" vertical="center" wrapText="1"/>
    </xf>
    <xf numFmtId="44" fontId="5" fillId="0" borderId="8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6" fontId="6" fillId="3" borderId="7" xfId="1" applyNumberFormat="1" applyFont="1" applyFill="1" applyBorder="1" applyAlignment="1">
      <alignment horizontal="center" vertical="center" wrapText="1"/>
    </xf>
    <xf numFmtId="166" fontId="6" fillId="3" borderId="3" xfId="1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8" fillId="0" borderId="7" xfId="0" applyNumberFormat="1" applyFont="1" applyBorder="1" applyAlignment="1">
      <alignment horizontal="center" vertical="center" wrapText="1"/>
    </xf>
    <xf numFmtId="44" fontId="8" fillId="0" borderId="8" xfId="0" applyNumberFormat="1" applyFont="1" applyBorder="1" applyAlignment="1">
      <alignment horizontal="center" vertical="center" wrapText="1"/>
    </xf>
  </cellXfs>
  <cellStyles count="3">
    <cellStyle name="Euro" xfId="2" xr:uid="{00000000-0005-0000-0000-000000000000}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FE92C-6087-4AAE-BD08-C55F251BAABE}">
  <sheetPr>
    <pageSetUpPr fitToPage="1"/>
  </sheetPr>
  <dimension ref="A1:V41"/>
  <sheetViews>
    <sheetView tabSelected="1" zoomScale="70" zoomScaleNormal="70" workbookViewId="0">
      <selection sqref="A1:T1"/>
    </sheetView>
  </sheetViews>
  <sheetFormatPr baseColWidth="10" defaultRowHeight="15" x14ac:dyDescent="0.25"/>
  <cols>
    <col min="1" max="1" width="4.85546875" customWidth="1"/>
    <col min="2" max="2" width="22.28515625" customWidth="1"/>
    <col min="3" max="3" width="25.140625" customWidth="1"/>
    <col min="4" max="10" width="17.140625" customWidth="1"/>
    <col min="11" max="11" width="16.7109375" customWidth="1"/>
    <col min="12" max="13" width="13.42578125" customWidth="1"/>
    <col min="14" max="14" width="16.28515625" customWidth="1"/>
    <col min="15" max="15" width="15.28515625" customWidth="1"/>
    <col min="16" max="18" width="13.42578125" customWidth="1"/>
    <col min="19" max="19" width="15.5703125" customWidth="1"/>
    <col min="20" max="20" width="17.28515625" customWidth="1"/>
  </cols>
  <sheetData>
    <row r="1" spans="1:22" x14ac:dyDescent="0.25">
      <c r="A1" s="28" t="s">
        <v>51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</row>
    <row r="2" spans="1:22" x14ac:dyDescent="0.25">
      <c r="A2" s="28" t="s">
        <v>52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2" x14ac:dyDescent="0.25">
      <c r="A3" s="28" t="s">
        <v>53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5" spans="1:22" x14ac:dyDescent="0.25">
      <c r="D5" s="32" t="s">
        <v>15</v>
      </c>
      <c r="E5" s="33"/>
      <c r="F5" s="33"/>
      <c r="G5" s="33"/>
      <c r="H5" s="33"/>
      <c r="I5" s="33"/>
      <c r="J5" s="33"/>
      <c r="K5" s="33"/>
    </row>
    <row r="6" spans="1:22" x14ac:dyDescent="0.25">
      <c r="D6" s="16">
        <v>11</v>
      </c>
      <c r="E6" s="16">
        <v>12</v>
      </c>
      <c r="F6" s="16">
        <v>13</v>
      </c>
      <c r="G6" s="16">
        <v>14</v>
      </c>
      <c r="H6" s="16">
        <v>15</v>
      </c>
      <c r="I6" s="16">
        <v>15</v>
      </c>
      <c r="J6" s="16">
        <v>63</v>
      </c>
      <c r="K6" s="23" t="s">
        <v>18</v>
      </c>
      <c r="L6" s="25" t="s">
        <v>41</v>
      </c>
      <c r="M6" s="26"/>
      <c r="N6" s="26"/>
      <c r="O6" s="26"/>
      <c r="P6" s="26"/>
      <c r="Q6" s="26"/>
      <c r="R6" s="27"/>
      <c r="S6" s="17"/>
    </row>
    <row r="7" spans="1:22" ht="70.5" customHeight="1" x14ac:dyDescent="0.25">
      <c r="A7" s="1" t="s">
        <v>0</v>
      </c>
      <c r="B7" s="2" t="s">
        <v>1</v>
      </c>
      <c r="C7" s="2" t="s">
        <v>23</v>
      </c>
      <c r="D7" s="3" t="s">
        <v>2</v>
      </c>
      <c r="E7" s="4" t="s">
        <v>4</v>
      </c>
      <c r="F7" s="4" t="s">
        <v>5</v>
      </c>
      <c r="G7" s="3" t="s">
        <v>3</v>
      </c>
      <c r="H7" s="4" t="s">
        <v>7</v>
      </c>
      <c r="I7" s="4" t="s">
        <v>8</v>
      </c>
      <c r="J7" s="4" t="s">
        <v>6</v>
      </c>
      <c r="K7" s="24"/>
      <c r="L7" s="3" t="s">
        <v>42</v>
      </c>
      <c r="M7" s="3" t="s">
        <v>43</v>
      </c>
      <c r="N7" s="3" t="s">
        <v>44</v>
      </c>
      <c r="O7" s="3" t="s">
        <v>45</v>
      </c>
      <c r="P7" s="3" t="s">
        <v>46</v>
      </c>
      <c r="Q7" s="18" t="s">
        <v>47</v>
      </c>
      <c r="R7" s="18" t="s">
        <v>48</v>
      </c>
      <c r="S7" s="18" t="s">
        <v>49</v>
      </c>
      <c r="T7" s="3" t="s">
        <v>50</v>
      </c>
    </row>
    <row r="8" spans="1:22" ht="48" customHeight="1" x14ac:dyDescent="0.25">
      <c r="A8" s="14">
        <v>1</v>
      </c>
      <c r="B8" s="15" t="s">
        <v>16</v>
      </c>
      <c r="C8" s="15" t="s">
        <v>40</v>
      </c>
      <c r="D8" s="10">
        <v>6066</v>
      </c>
      <c r="E8" s="10">
        <v>4800</v>
      </c>
      <c r="F8" s="10">
        <v>0</v>
      </c>
      <c r="G8" s="10">
        <v>0</v>
      </c>
      <c r="H8" s="10">
        <v>4800</v>
      </c>
      <c r="I8" s="10">
        <v>250</v>
      </c>
      <c r="J8" s="10">
        <v>3000</v>
      </c>
      <c r="K8" s="11">
        <f t="shared" ref="K8:K24" si="0">+SUM(D8:J8)</f>
        <v>18916</v>
      </c>
      <c r="L8" s="19">
        <v>0</v>
      </c>
      <c r="M8" s="19">
        <v>645.08000000000004</v>
      </c>
      <c r="N8" s="20">
        <v>2349.9</v>
      </c>
      <c r="O8" s="19">
        <v>0</v>
      </c>
      <c r="P8" s="19">
        <v>0</v>
      </c>
      <c r="Q8" s="19">
        <v>210.55</v>
      </c>
      <c r="R8" s="19">
        <v>0</v>
      </c>
      <c r="S8" s="19">
        <f t="shared" ref="S8:S24" si="1">+SUM(L8:R8)</f>
        <v>3205.53</v>
      </c>
      <c r="T8" s="21">
        <f>+K8-S8</f>
        <v>15710.47</v>
      </c>
    </row>
    <row r="9" spans="1:22" ht="48" customHeight="1" x14ac:dyDescent="0.25">
      <c r="A9" s="14">
        <v>2</v>
      </c>
      <c r="B9" s="15" t="s">
        <v>17</v>
      </c>
      <c r="C9" s="15" t="s">
        <v>24</v>
      </c>
      <c r="D9" s="10">
        <v>4219</v>
      </c>
      <c r="E9" s="10">
        <v>2100</v>
      </c>
      <c r="F9" s="10">
        <v>0</v>
      </c>
      <c r="G9" s="10">
        <v>0</v>
      </c>
      <c r="H9" s="10">
        <v>2800</v>
      </c>
      <c r="I9" s="10">
        <v>250</v>
      </c>
      <c r="J9" s="10">
        <v>0</v>
      </c>
      <c r="K9" s="11">
        <f t="shared" si="0"/>
        <v>9369</v>
      </c>
      <c r="L9" s="19">
        <v>273.57</v>
      </c>
      <c r="M9" s="19">
        <v>207.33</v>
      </c>
      <c r="N9" s="20">
        <v>1276.6600000000001</v>
      </c>
      <c r="O9" s="19">
        <v>0</v>
      </c>
      <c r="P9" s="19">
        <v>0</v>
      </c>
      <c r="Q9" s="19">
        <v>122.56</v>
      </c>
      <c r="R9" s="19">
        <v>0</v>
      </c>
      <c r="S9" s="19">
        <f t="shared" si="1"/>
        <v>1880.12</v>
      </c>
      <c r="T9" s="21">
        <f t="shared" ref="T9:T24" si="2">+K9-S9</f>
        <v>7488.88</v>
      </c>
    </row>
    <row r="10" spans="1:22" ht="48" customHeight="1" x14ac:dyDescent="0.25">
      <c r="A10" s="14">
        <v>3</v>
      </c>
      <c r="B10" s="15" t="s">
        <v>14</v>
      </c>
      <c r="C10" s="15" t="s">
        <v>25</v>
      </c>
      <c r="D10" s="10">
        <v>2604</v>
      </c>
      <c r="E10" s="10">
        <v>2100</v>
      </c>
      <c r="F10" s="10">
        <v>75</v>
      </c>
      <c r="G10" s="10">
        <v>0</v>
      </c>
      <c r="H10" s="10">
        <v>2100</v>
      </c>
      <c r="I10" s="10">
        <v>250</v>
      </c>
      <c r="J10" s="10">
        <v>0</v>
      </c>
      <c r="K10" s="11">
        <f t="shared" si="0"/>
        <v>7129</v>
      </c>
      <c r="L10" s="19">
        <v>206.37</v>
      </c>
      <c r="M10" s="19">
        <v>102.25</v>
      </c>
      <c r="N10" s="20">
        <v>894.27</v>
      </c>
      <c r="O10" s="19">
        <v>60</v>
      </c>
      <c r="P10" s="19">
        <v>0</v>
      </c>
      <c r="Q10" s="19">
        <v>92.45</v>
      </c>
      <c r="R10" s="19">
        <v>0</v>
      </c>
      <c r="S10" s="19">
        <f t="shared" si="1"/>
        <v>1355.34</v>
      </c>
      <c r="T10" s="21">
        <f t="shared" si="2"/>
        <v>5773.66</v>
      </c>
    </row>
    <row r="11" spans="1:22" ht="48" customHeight="1" x14ac:dyDescent="0.25">
      <c r="A11" s="14">
        <v>4</v>
      </c>
      <c r="B11" s="15" t="s">
        <v>12</v>
      </c>
      <c r="C11" s="15" t="s">
        <v>26</v>
      </c>
      <c r="D11" s="10">
        <v>2120</v>
      </c>
      <c r="E11" s="10">
        <v>2100</v>
      </c>
      <c r="F11" s="10">
        <v>50</v>
      </c>
      <c r="G11" s="10">
        <v>0</v>
      </c>
      <c r="H11" s="10">
        <v>2100</v>
      </c>
      <c r="I11" s="10">
        <v>250</v>
      </c>
      <c r="J11" s="10">
        <v>0</v>
      </c>
      <c r="K11" s="11">
        <f>+SUM(D11:J11)</f>
        <v>6620</v>
      </c>
      <c r="L11" s="19">
        <v>191.1</v>
      </c>
      <c r="M11" s="19">
        <v>80.87</v>
      </c>
      <c r="N11" s="20">
        <v>828.1</v>
      </c>
      <c r="O11" s="19">
        <v>60</v>
      </c>
      <c r="P11" s="19">
        <v>0</v>
      </c>
      <c r="Q11" s="19">
        <v>0</v>
      </c>
      <c r="R11" s="19">
        <v>0</v>
      </c>
      <c r="S11" s="19">
        <f t="shared" si="1"/>
        <v>1160.0700000000002</v>
      </c>
      <c r="T11" s="21">
        <f t="shared" si="2"/>
        <v>5459.93</v>
      </c>
    </row>
    <row r="12" spans="1:22" ht="48" customHeight="1" x14ac:dyDescent="0.25">
      <c r="A12" s="14">
        <v>5</v>
      </c>
      <c r="B12" s="15" t="s">
        <v>9</v>
      </c>
      <c r="C12" s="15" t="s">
        <v>27</v>
      </c>
      <c r="D12" s="10">
        <v>1960</v>
      </c>
      <c r="E12" s="10">
        <v>2100</v>
      </c>
      <c r="F12" s="10">
        <v>75</v>
      </c>
      <c r="G12" s="10">
        <v>0</v>
      </c>
      <c r="H12" s="10">
        <v>2100</v>
      </c>
      <c r="I12" s="10">
        <v>250</v>
      </c>
      <c r="J12" s="10">
        <v>0</v>
      </c>
      <c r="K12" s="11">
        <f t="shared" si="0"/>
        <v>6485</v>
      </c>
      <c r="L12" s="19">
        <v>187.05</v>
      </c>
      <c r="M12" s="19">
        <v>75.2</v>
      </c>
      <c r="N12" s="20">
        <v>810.55</v>
      </c>
      <c r="O12" s="19">
        <v>60</v>
      </c>
      <c r="P12" s="19">
        <v>30</v>
      </c>
      <c r="Q12" s="19">
        <v>0</v>
      </c>
      <c r="R12" s="19">
        <v>0</v>
      </c>
      <c r="S12" s="19">
        <f>+SUM(L12:R12)</f>
        <v>1162.8</v>
      </c>
      <c r="T12" s="21">
        <f t="shared" si="2"/>
        <v>5322.2</v>
      </c>
      <c r="V12" s="22"/>
    </row>
    <row r="13" spans="1:22" ht="48" customHeight="1" x14ac:dyDescent="0.25">
      <c r="A13" s="14">
        <v>6</v>
      </c>
      <c r="B13" s="15" t="s">
        <v>9</v>
      </c>
      <c r="C13" s="15" t="s">
        <v>28</v>
      </c>
      <c r="D13" s="10">
        <v>1960</v>
      </c>
      <c r="E13" s="10">
        <v>2100</v>
      </c>
      <c r="F13" s="10">
        <v>50</v>
      </c>
      <c r="G13" s="10">
        <v>0</v>
      </c>
      <c r="H13" s="10">
        <v>2100</v>
      </c>
      <c r="I13" s="10">
        <v>250</v>
      </c>
      <c r="J13" s="10">
        <v>0</v>
      </c>
      <c r="K13" s="11">
        <f t="shared" si="0"/>
        <v>6460</v>
      </c>
      <c r="L13" s="19">
        <v>186.3</v>
      </c>
      <c r="M13" s="19">
        <v>74.150000000000006</v>
      </c>
      <c r="N13" s="20">
        <v>807.3</v>
      </c>
      <c r="O13" s="19">
        <v>0</v>
      </c>
      <c r="P13" s="19">
        <v>0</v>
      </c>
      <c r="Q13" s="19">
        <v>83.46</v>
      </c>
      <c r="R13" s="19">
        <v>0</v>
      </c>
      <c r="S13" s="19">
        <f t="shared" si="1"/>
        <v>1151.21</v>
      </c>
      <c r="T13" s="21">
        <f t="shared" si="2"/>
        <v>5308.79</v>
      </c>
    </row>
    <row r="14" spans="1:22" ht="48" customHeight="1" x14ac:dyDescent="0.25">
      <c r="A14" s="14">
        <v>7</v>
      </c>
      <c r="B14" s="15" t="s">
        <v>9</v>
      </c>
      <c r="C14" s="15" t="s">
        <v>29</v>
      </c>
      <c r="D14" s="10">
        <v>1960</v>
      </c>
      <c r="E14" s="10">
        <v>2100</v>
      </c>
      <c r="F14" s="10">
        <v>75</v>
      </c>
      <c r="G14" s="10">
        <v>0</v>
      </c>
      <c r="H14" s="10">
        <v>2100</v>
      </c>
      <c r="I14" s="10">
        <v>250</v>
      </c>
      <c r="J14" s="10">
        <v>0</v>
      </c>
      <c r="K14" s="11">
        <f t="shared" si="0"/>
        <v>6485</v>
      </c>
      <c r="L14" s="19">
        <v>187.05</v>
      </c>
      <c r="M14" s="19">
        <v>75.2</v>
      </c>
      <c r="N14" s="20">
        <v>810.55</v>
      </c>
      <c r="O14" s="19">
        <v>0</v>
      </c>
      <c r="P14" s="19">
        <v>0</v>
      </c>
      <c r="Q14" s="19">
        <v>83.8</v>
      </c>
      <c r="R14" s="19">
        <v>0</v>
      </c>
      <c r="S14" s="19">
        <f t="shared" si="1"/>
        <v>1156.5999999999999</v>
      </c>
      <c r="T14" s="21">
        <f t="shared" si="2"/>
        <v>5328.4</v>
      </c>
    </row>
    <row r="15" spans="1:22" ht="48" customHeight="1" x14ac:dyDescent="0.25">
      <c r="A15" s="14">
        <v>8</v>
      </c>
      <c r="B15" s="15" t="s">
        <v>10</v>
      </c>
      <c r="C15" s="15" t="s">
        <v>30</v>
      </c>
      <c r="D15" s="10">
        <v>1555</v>
      </c>
      <c r="E15" s="10">
        <v>1800</v>
      </c>
      <c r="F15" s="10">
        <v>75</v>
      </c>
      <c r="G15" s="10">
        <v>0</v>
      </c>
      <c r="H15" s="10">
        <v>1800</v>
      </c>
      <c r="I15" s="10">
        <v>250</v>
      </c>
      <c r="J15" s="10">
        <v>0</v>
      </c>
      <c r="K15" s="11">
        <f t="shared" si="0"/>
        <v>5480</v>
      </c>
      <c r="L15" s="19">
        <v>156.9</v>
      </c>
      <c r="M15" s="19">
        <v>35.61</v>
      </c>
      <c r="N15" s="20">
        <v>627.6</v>
      </c>
      <c r="O15" s="19">
        <v>60</v>
      </c>
      <c r="P15" s="19">
        <v>0</v>
      </c>
      <c r="Q15" s="19">
        <v>0</v>
      </c>
      <c r="R15" s="19">
        <v>0</v>
      </c>
      <c r="S15" s="19">
        <f t="shared" si="1"/>
        <v>880.11</v>
      </c>
      <c r="T15" s="21">
        <f t="shared" si="2"/>
        <v>4599.8900000000003</v>
      </c>
    </row>
    <row r="16" spans="1:22" ht="48" customHeight="1" x14ac:dyDescent="0.25">
      <c r="A16" s="14">
        <v>9</v>
      </c>
      <c r="B16" s="15" t="s">
        <v>11</v>
      </c>
      <c r="C16" s="15" t="s">
        <v>33</v>
      </c>
      <c r="D16" s="10">
        <v>1476</v>
      </c>
      <c r="E16" s="10">
        <v>1800</v>
      </c>
      <c r="F16" s="10">
        <v>75</v>
      </c>
      <c r="G16" s="10">
        <v>0</v>
      </c>
      <c r="H16" s="10">
        <v>1800</v>
      </c>
      <c r="I16" s="10">
        <v>250</v>
      </c>
      <c r="J16" s="10">
        <v>0</v>
      </c>
      <c r="K16" s="11">
        <f t="shared" si="0"/>
        <v>5401</v>
      </c>
      <c r="L16" s="19">
        <v>154.53</v>
      </c>
      <c r="M16" s="19">
        <v>32.25</v>
      </c>
      <c r="N16" s="20">
        <v>618.12</v>
      </c>
      <c r="O16" s="19">
        <v>0</v>
      </c>
      <c r="P16" s="19">
        <v>0</v>
      </c>
      <c r="Q16" s="19">
        <v>0</v>
      </c>
      <c r="R16" s="19">
        <v>0</v>
      </c>
      <c r="S16" s="19">
        <f t="shared" si="1"/>
        <v>804.9</v>
      </c>
      <c r="T16" s="21">
        <f t="shared" si="2"/>
        <v>4596.1000000000004</v>
      </c>
    </row>
    <row r="17" spans="1:20" ht="48" customHeight="1" x14ac:dyDescent="0.25">
      <c r="A17" s="14">
        <v>10</v>
      </c>
      <c r="B17" s="15" t="s">
        <v>11</v>
      </c>
      <c r="C17" s="15" t="s">
        <v>34</v>
      </c>
      <c r="D17" s="10">
        <v>1476</v>
      </c>
      <c r="E17" s="10">
        <v>1800</v>
      </c>
      <c r="F17" s="10">
        <v>75</v>
      </c>
      <c r="G17" s="10">
        <v>0</v>
      </c>
      <c r="H17" s="10">
        <v>1800</v>
      </c>
      <c r="I17" s="10">
        <v>250</v>
      </c>
      <c r="J17" s="10">
        <v>0</v>
      </c>
      <c r="K17" s="11">
        <f t="shared" si="0"/>
        <v>5401</v>
      </c>
      <c r="L17" s="19">
        <v>154.53</v>
      </c>
      <c r="M17" s="19">
        <v>32.25</v>
      </c>
      <c r="N17" s="20">
        <v>618.12</v>
      </c>
      <c r="O17" s="19">
        <v>0</v>
      </c>
      <c r="P17" s="19">
        <v>0</v>
      </c>
      <c r="Q17" s="19">
        <v>0</v>
      </c>
      <c r="R17" s="19">
        <v>0</v>
      </c>
      <c r="S17" s="19">
        <f t="shared" si="1"/>
        <v>804.9</v>
      </c>
      <c r="T17" s="21">
        <f t="shared" si="2"/>
        <v>4596.1000000000004</v>
      </c>
    </row>
    <row r="18" spans="1:20" ht="48" customHeight="1" x14ac:dyDescent="0.25">
      <c r="A18" s="14">
        <v>11</v>
      </c>
      <c r="B18" s="15" t="s">
        <v>11</v>
      </c>
      <c r="C18" s="15" t="s">
        <v>35</v>
      </c>
      <c r="D18" s="10">
        <v>1476</v>
      </c>
      <c r="E18" s="10">
        <v>1800</v>
      </c>
      <c r="F18" s="10">
        <v>75</v>
      </c>
      <c r="G18" s="10">
        <v>0</v>
      </c>
      <c r="H18" s="10">
        <v>1800</v>
      </c>
      <c r="I18" s="10">
        <v>250</v>
      </c>
      <c r="J18" s="10">
        <v>0</v>
      </c>
      <c r="K18" s="11">
        <f t="shared" si="0"/>
        <v>5401</v>
      </c>
      <c r="L18" s="19">
        <v>154.53</v>
      </c>
      <c r="M18" s="19">
        <v>32.25</v>
      </c>
      <c r="N18" s="20">
        <v>618.12</v>
      </c>
      <c r="O18" s="19">
        <v>0</v>
      </c>
      <c r="P18" s="19">
        <v>0</v>
      </c>
      <c r="Q18" s="19">
        <v>0</v>
      </c>
      <c r="R18" s="19">
        <v>0</v>
      </c>
      <c r="S18" s="19">
        <f t="shared" si="1"/>
        <v>804.9</v>
      </c>
      <c r="T18" s="21">
        <f t="shared" si="2"/>
        <v>4596.1000000000004</v>
      </c>
    </row>
    <row r="19" spans="1:20" ht="48" customHeight="1" x14ac:dyDescent="0.25">
      <c r="A19" s="14">
        <v>12</v>
      </c>
      <c r="B19" s="15" t="s">
        <v>11</v>
      </c>
      <c r="C19" s="15" t="s">
        <v>36</v>
      </c>
      <c r="D19" s="10">
        <v>1476</v>
      </c>
      <c r="E19" s="10">
        <v>1800</v>
      </c>
      <c r="F19" s="10">
        <v>75</v>
      </c>
      <c r="G19" s="10">
        <v>0</v>
      </c>
      <c r="H19" s="10">
        <v>1800</v>
      </c>
      <c r="I19" s="10">
        <v>250</v>
      </c>
      <c r="J19" s="10">
        <v>0</v>
      </c>
      <c r="K19" s="11">
        <f t="shared" si="0"/>
        <v>5401</v>
      </c>
      <c r="L19" s="19">
        <v>154.53</v>
      </c>
      <c r="M19" s="19">
        <v>32.25</v>
      </c>
      <c r="N19" s="20">
        <v>618.12</v>
      </c>
      <c r="O19" s="19">
        <v>0</v>
      </c>
      <c r="P19" s="19">
        <v>0</v>
      </c>
      <c r="Q19" s="19">
        <v>0</v>
      </c>
      <c r="R19" s="19">
        <v>0</v>
      </c>
      <c r="S19" s="19">
        <f t="shared" si="1"/>
        <v>804.9</v>
      </c>
      <c r="T19" s="21">
        <f t="shared" si="2"/>
        <v>4596.1000000000004</v>
      </c>
    </row>
    <row r="20" spans="1:20" ht="48" customHeight="1" x14ac:dyDescent="0.25">
      <c r="A20" s="14">
        <v>13</v>
      </c>
      <c r="B20" s="15" t="s">
        <v>11</v>
      </c>
      <c r="C20" s="15" t="s">
        <v>37</v>
      </c>
      <c r="D20" s="10">
        <v>1476</v>
      </c>
      <c r="E20" s="10">
        <v>1800</v>
      </c>
      <c r="F20" s="10">
        <v>75</v>
      </c>
      <c r="G20" s="10">
        <v>0</v>
      </c>
      <c r="H20" s="10">
        <v>1800</v>
      </c>
      <c r="I20" s="10">
        <v>250</v>
      </c>
      <c r="J20" s="10">
        <v>0</v>
      </c>
      <c r="K20" s="11">
        <f t="shared" si="0"/>
        <v>5401</v>
      </c>
      <c r="L20" s="19">
        <v>154.53</v>
      </c>
      <c r="M20" s="19">
        <v>32.25</v>
      </c>
      <c r="N20" s="20">
        <v>618.12</v>
      </c>
      <c r="O20" s="19">
        <v>0</v>
      </c>
      <c r="P20" s="19">
        <v>0</v>
      </c>
      <c r="Q20" s="19">
        <v>0</v>
      </c>
      <c r="R20" s="19">
        <v>0</v>
      </c>
      <c r="S20" s="19">
        <f t="shared" si="1"/>
        <v>804.9</v>
      </c>
      <c r="T20" s="21">
        <f t="shared" si="2"/>
        <v>4596.1000000000004</v>
      </c>
    </row>
    <row r="21" spans="1:20" ht="48" customHeight="1" x14ac:dyDescent="0.25">
      <c r="A21" s="14">
        <v>14</v>
      </c>
      <c r="B21" s="15" t="s">
        <v>11</v>
      </c>
      <c r="C21" s="15" t="s">
        <v>38</v>
      </c>
      <c r="D21" s="10">
        <v>1476</v>
      </c>
      <c r="E21" s="10">
        <v>1800</v>
      </c>
      <c r="F21" s="10">
        <v>50</v>
      </c>
      <c r="G21" s="10">
        <v>0</v>
      </c>
      <c r="H21" s="10">
        <v>1800</v>
      </c>
      <c r="I21" s="10">
        <v>250</v>
      </c>
      <c r="J21" s="10">
        <v>0</v>
      </c>
      <c r="K21" s="11">
        <f t="shared" si="0"/>
        <v>5376</v>
      </c>
      <c r="L21" s="19">
        <v>153.78</v>
      </c>
      <c r="M21" s="19">
        <v>31.19</v>
      </c>
      <c r="N21" s="20">
        <v>615.12</v>
      </c>
      <c r="O21" s="19">
        <v>0</v>
      </c>
      <c r="P21" s="19">
        <v>0</v>
      </c>
      <c r="Q21" s="19">
        <v>0</v>
      </c>
      <c r="R21" s="19">
        <v>0</v>
      </c>
      <c r="S21" s="19">
        <f t="shared" si="1"/>
        <v>800.09</v>
      </c>
      <c r="T21" s="21">
        <f t="shared" si="2"/>
        <v>4575.91</v>
      </c>
    </row>
    <row r="22" spans="1:20" ht="48" customHeight="1" x14ac:dyDescent="0.25">
      <c r="A22" s="14">
        <v>15</v>
      </c>
      <c r="B22" s="15" t="s">
        <v>11</v>
      </c>
      <c r="C22" s="15" t="s">
        <v>39</v>
      </c>
      <c r="D22" s="10">
        <v>1476</v>
      </c>
      <c r="E22" s="10">
        <v>1800</v>
      </c>
      <c r="F22" s="10">
        <v>0</v>
      </c>
      <c r="G22" s="10">
        <v>0</v>
      </c>
      <c r="H22" s="10">
        <v>1800</v>
      </c>
      <c r="I22" s="10">
        <v>250</v>
      </c>
      <c r="J22" s="10">
        <v>0</v>
      </c>
      <c r="K22" s="11">
        <f t="shared" si="0"/>
        <v>5326</v>
      </c>
      <c r="L22" s="19">
        <v>152.28</v>
      </c>
      <c r="M22" s="19">
        <v>29.06</v>
      </c>
      <c r="N22" s="20">
        <v>609.12</v>
      </c>
      <c r="O22" s="19">
        <v>0</v>
      </c>
      <c r="P22" s="19">
        <v>0</v>
      </c>
      <c r="Q22" s="19">
        <v>0</v>
      </c>
      <c r="R22" s="19">
        <v>0</v>
      </c>
      <c r="S22" s="19">
        <f t="shared" ref="S22" si="3">+SUM(L22:R22)</f>
        <v>790.46</v>
      </c>
      <c r="T22" s="21">
        <f t="shared" si="2"/>
        <v>4535.54</v>
      </c>
    </row>
    <row r="23" spans="1:20" ht="48" customHeight="1" x14ac:dyDescent="0.25">
      <c r="A23" s="14">
        <v>16</v>
      </c>
      <c r="B23" s="15" t="s">
        <v>13</v>
      </c>
      <c r="C23" s="15" t="s">
        <v>31</v>
      </c>
      <c r="D23" s="10">
        <v>1105</v>
      </c>
      <c r="E23" s="10">
        <v>1800</v>
      </c>
      <c r="F23" s="10">
        <v>75</v>
      </c>
      <c r="G23" s="10">
        <v>0</v>
      </c>
      <c r="H23" s="10">
        <v>1800</v>
      </c>
      <c r="I23" s="10">
        <v>250</v>
      </c>
      <c r="J23" s="10">
        <v>0</v>
      </c>
      <c r="K23" s="11">
        <f t="shared" si="0"/>
        <v>5030</v>
      </c>
      <c r="L23" s="19">
        <v>143.4</v>
      </c>
      <c r="M23" s="19">
        <v>16.48</v>
      </c>
      <c r="N23" s="20">
        <v>573.6</v>
      </c>
      <c r="O23" s="19">
        <v>60</v>
      </c>
      <c r="P23" s="19">
        <v>0</v>
      </c>
      <c r="Q23" s="19">
        <v>0</v>
      </c>
      <c r="R23" s="19">
        <v>0</v>
      </c>
      <c r="S23" s="19">
        <f t="shared" si="1"/>
        <v>793.48</v>
      </c>
      <c r="T23" s="21">
        <f t="shared" si="2"/>
        <v>4236.5200000000004</v>
      </c>
    </row>
    <row r="24" spans="1:20" ht="48" customHeight="1" x14ac:dyDescent="0.25">
      <c r="A24" s="14">
        <v>17</v>
      </c>
      <c r="B24" s="15" t="s">
        <v>13</v>
      </c>
      <c r="C24" s="15" t="s">
        <v>32</v>
      </c>
      <c r="D24" s="10">
        <v>1105</v>
      </c>
      <c r="E24" s="10">
        <v>1800</v>
      </c>
      <c r="F24" s="10">
        <v>50</v>
      </c>
      <c r="G24" s="10">
        <v>0</v>
      </c>
      <c r="H24" s="10">
        <v>1800</v>
      </c>
      <c r="I24" s="10">
        <v>250</v>
      </c>
      <c r="J24" s="10">
        <v>0</v>
      </c>
      <c r="K24" s="11">
        <f t="shared" si="0"/>
        <v>5005</v>
      </c>
      <c r="L24" s="19">
        <v>142.65</v>
      </c>
      <c r="M24" s="19">
        <v>15.42</v>
      </c>
      <c r="N24" s="20">
        <v>570.6</v>
      </c>
      <c r="O24" s="19">
        <v>0</v>
      </c>
      <c r="P24" s="19">
        <v>0</v>
      </c>
      <c r="Q24" s="19">
        <v>0</v>
      </c>
      <c r="R24" s="19">
        <v>0</v>
      </c>
      <c r="S24" s="19">
        <f t="shared" si="1"/>
        <v>728.67000000000007</v>
      </c>
      <c r="T24" s="21">
        <f t="shared" si="2"/>
        <v>4276.33</v>
      </c>
    </row>
    <row r="25" spans="1:20" ht="36" customHeight="1" x14ac:dyDescent="0.25">
      <c r="A25" s="34" t="s">
        <v>19</v>
      </c>
      <c r="B25" s="34"/>
      <c r="C25" s="34"/>
      <c r="D25" s="10">
        <f t="shared" ref="D25:T25" si="4">+SUM(D8:D24)</f>
        <v>34986</v>
      </c>
      <c r="E25" s="10">
        <f t="shared" si="4"/>
        <v>35400</v>
      </c>
      <c r="F25" s="10">
        <f t="shared" si="4"/>
        <v>950</v>
      </c>
      <c r="G25" s="10">
        <f t="shared" si="4"/>
        <v>0</v>
      </c>
      <c r="H25" s="10">
        <f t="shared" si="4"/>
        <v>36100</v>
      </c>
      <c r="I25" s="10">
        <f t="shared" si="4"/>
        <v>4250</v>
      </c>
      <c r="J25" s="10">
        <f t="shared" si="4"/>
        <v>3000</v>
      </c>
      <c r="K25" s="10">
        <f t="shared" si="4"/>
        <v>114686</v>
      </c>
      <c r="L25" s="10">
        <f t="shared" si="4"/>
        <v>2753.1000000000004</v>
      </c>
      <c r="M25" s="10">
        <f t="shared" si="4"/>
        <v>1549.0900000000004</v>
      </c>
      <c r="N25" s="10">
        <f t="shared" si="4"/>
        <v>13863.970000000007</v>
      </c>
      <c r="O25" s="10">
        <f t="shared" si="4"/>
        <v>300</v>
      </c>
      <c r="P25" s="10">
        <f t="shared" si="4"/>
        <v>30</v>
      </c>
      <c r="Q25" s="10">
        <f t="shared" si="4"/>
        <v>592.81999999999994</v>
      </c>
      <c r="R25" s="10">
        <f t="shared" si="4"/>
        <v>0</v>
      </c>
      <c r="S25" s="10">
        <f t="shared" si="4"/>
        <v>19088.979999999996</v>
      </c>
      <c r="T25" s="10">
        <f t="shared" si="4"/>
        <v>95597.020000000019</v>
      </c>
    </row>
    <row r="26" spans="1:20" ht="29.25" customHeight="1" x14ac:dyDescent="0.25">
      <c r="A26" s="6"/>
      <c r="B26" s="6"/>
      <c r="C26" s="6"/>
      <c r="D26" s="12"/>
      <c r="E26" s="12"/>
      <c r="F26" s="12"/>
      <c r="G26" s="12"/>
      <c r="H26" s="35">
        <f>+H25+I25</f>
        <v>40350</v>
      </c>
      <c r="I26" s="36"/>
      <c r="J26" s="13"/>
      <c r="K26" s="12"/>
    </row>
    <row r="27" spans="1:20" hidden="1" x14ac:dyDescent="0.25"/>
    <row r="28" spans="1:20" hidden="1" x14ac:dyDescent="0.25">
      <c r="D28">
        <v>11</v>
      </c>
      <c r="E28">
        <v>12</v>
      </c>
      <c r="F28">
        <v>13</v>
      </c>
      <c r="G28">
        <v>14</v>
      </c>
      <c r="H28">
        <v>15</v>
      </c>
      <c r="I28">
        <v>15</v>
      </c>
      <c r="J28">
        <v>63</v>
      </c>
    </row>
    <row r="29" spans="1:20" ht="48" hidden="1" customHeight="1" x14ac:dyDescent="0.25">
      <c r="A29" s="31" t="s">
        <v>20</v>
      </c>
      <c r="B29" s="31"/>
      <c r="C29" s="31"/>
      <c r="D29" s="5">
        <v>36946</v>
      </c>
      <c r="E29" s="5">
        <v>40650</v>
      </c>
      <c r="F29" s="5">
        <v>1025</v>
      </c>
      <c r="G29" s="5">
        <v>750</v>
      </c>
      <c r="H29" s="5">
        <v>34150</v>
      </c>
      <c r="I29" s="5">
        <v>4500</v>
      </c>
      <c r="J29" s="5">
        <v>3000</v>
      </c>
      <c r="K29" s="7"/>
    </row>
    <row r="30" spans="1:20" ht="48" hidden="1" customHeight="1" x14ac:dyDescent="0.25">
      <c r="A30" s="8"/>
      <c r="B30" s="8"/>
      <c r="C30" s="8"/>
      <c r="D30" s="9"/>
      <c r="E30" s="9"/>
      <c r="F30" s="9"/>
      <c r="G30" s="9"/>
      <c r="H30" s="29">
        <f>+H29+I29</f>
        <v>38650</v>
      </c>
      <c r="I30" s="30"/>
      <c r="J30" s="9"/>
      <c r="K30" s="7"/>
    </row>
    <row r="31" spans="1:20" ht="48" hidden="1" customHeight="1" x14ac:dyDescent="0.25">
      <c r="A31" s="31" t="s">
        <v>21</v>
      </c>
      <c r="B31" s="31"/>
      <c r="C31" s="31"/>
      <c r="D31" s="5">
        <f t="shared" ref="D31:J31" si="5">+D29*4</f>
        <v>147784</v>
      </c>
      <c r="E31" s="5">
        <f t="shared" si="5"/>
        <v>162600</v>
      </c>
      <c r="F31" s="5">
        <f t="shared" si="5"/>
        <v>4100</v>
      </c>
      <c r="G31" s="5">
        <f t="shared" si="5"/>
        <v>3000</v>
      </c>
      <c r="H31" s="5">
        <f t="shared" si="5"/>
        <v>136600</v>
      </c>
      <c r="I31" s="5">
        <f t="shared" si="5"/>
        <v>18000</v>
      </c>
      <c r="J31" s="5">
        <f t="shared" si="5"/>
        <v>12000</v>
      </c>
      <c r="K31" s="7"/>
    </row>
    <row r="32" spans="1:20" ht="48" hidden="1" customHeight="1" x14ac:dyDescent="0.25">
      <c r="A32" s="8"/>
      <c r="B32" s="8"/>
      <c r="C32" s="8"/>
      <c r="D32" s="9"/>
      <c r="E32" s="9"/>
      <c r="F32" s="9"/>
      <c r="G32" s="9"/>
      <c r="H32" s="29">
        <f>+H31+I31</f>
        <v>154600</v>
      </c>
      <c r="I32" s="30"/>
      <c r="J32" s="9"/>
      <c r="K32" s="7"/>
    </row>
    <row r="33" spans="1:11" ht="48" hidden="1" customHeight="1" x14ac:dyDescent="0.25">
      <c r="A33" s="31" t="s">
        <v>22</v>
      </c>
      <c r="B33" s="31"/>
      <c r="C33" s="31"/>
      <c r="D33" s="5">
        <v>478349</v>
      </c>
      <c r="E33" s="5">
        <v>376800</v>
      </c>
      <c r="F33" s="5">
        <v>13020</v>
      </c>
      <c r="G33" s="5">
        <v>9000</v>
      </c>
      <c r="H33" s="29">
        <v>458550</v>
      </c>
      <c r="I33" s="30"/>
      <c r="J33" s="5">
        <v>3000</v>
      </c>
      <c r="K33" s="7"/>
    </row>
    <row r="34" spans="1:11" hidden="1" x14ac:dyDescent="0.25"/>
    <row r="35" spans="1:11" hidden="1" x14ac:dyDescent="0.25"/>
    <row r="36" spans="1:11" hidden="1" x14ac:dyDescent="0.25"/>
    <row r="37" spans="1:11" hidden="1" x14ac:dyDescent="0.25"/>
    <row r="38" spans="1:11" hidden="1" x14ac:dyDescent="0.25"/>
    <row r="39" spans="1:11" hidden="1" x14ac:dyDescent="0.25"/>
    <row r="40" spans="1:11" hidden="1" x14ac:dyDescent="0.25"/>
    <row r="41" spans="1:11" hidden="1" x14ac:dyDescent="0.25"/>
  </sheetData>
  <mergeCells count="14">
    <mergeCell ref="H32:I32"/>
    <mergeCell ref="A33:C33"/>
    <mergeCell ref="H33:I33"/>
    <mergeCell ref="D5:K5"/>
    <mergeCell ref="A25:C25"/>
    <mergeCell ref="H26:I26"/>
    <mergeCell ref="A29:C29"/>
    <mergeCell ref="H30:I30"/>
    <mergeCell ref="A31:C31"/>
    <mergeCell ref="K6:K7"/>
    <mergeCell ref="L6:R6"/>
    <mergeCell ref="A1:T1"/>
    <mergeCell ref="A2:T2"/>
    <mergeCell ref="A3:T3"/>
  </mergeCells>
  <pageMargins left="0.7" right="0.7" top="0.75" bottom="0.75" header="0.3" footer="0.3"/>
  <pageSetup paperSize="9" scale="5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LOPEZ</dc:creator>
  <cp:lastModifiedBy>Luis López</cp:lastModifiedBy>
  <cp:lastPrinted>2022-08-04T16:07:42Z</cp:lastPrinted>
  <dcterms:created xsi:type="dcterms:W3CDTF">2015-07-28T23:11:57Z</dcterms:created>
  <dcterms:modified xsi:type="dcterms:W3CDTF">2023-08-17T16:58:10Z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96 96 1440 900</vt:lpwstr>
  </property>
</Properties>
</file>